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R\Desktop\ORGANISMOS AUTÓNOMOS\038 UMSNH\LDF\"/>
    </mc:Choice>
  </mc:AlternateContent>
  <xr:revisionPtr revIDLastSave="0" documentId="8_{0BE7E8D9-0D1D-404E-8EEE-71FCE73FDAC4}" xr6:coauthVersionLast="46" xr6:coauthVersionMax="46" xr10:uidLastSave="{00000000-0000-0000-0000-000000000000}"/>
  <bookViews>
    <workbookView xWindow="-120" yWindow="-120" windowWidth="21840" windowHeight="13740" xr2:uid="{CAA10460-682A-4EE6-9F35-C7E866598DC5}"/>
  </bookViews>
  <sheets>
    <sheet name="BALANCE PRESP" sheetId="1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1" l="1"/>
  <c r="C11" i="1"/>
  <c r="D11" i="1"/>
  <c r="C15" i="1"/>
  <c r="C14" i="1" s="1"/>
  <c r="C16" i="1"/>
  <c r="D18" i="1"/>
  <c r="C19" i="1"/>
  <c r="C18" i="1" s="1"/>
  <c r="D19" i="1"/>
  <c r="E19" i="1"/>
  <c r="C20" i="1"/>
  <c r="D20" i="1"/>
  <c r="C29" i="1"/>
  <c r="D29" i="1"/>
  <c r="E29" i="1"/>
  <c r="C39" i="1"/>
  <c r="D39" i="1"/>
  <c r="D46" i="1" s="1"/>
  <c r="D12" i="1" s="1"/>
  <c r="E39" i="1"/>
  <c r="E46" i="1" s="1"/>
  <c r="E12" i="1" s="1"/>
  <c r="C42" i="1"/>
  <c r="D42" i="1"/>
  <c r="E42" i="1"/>
  <c r="C46" i="1"/>
  <c r="C12" i="1" s="1"/>
  <c r="C52" i="1"/>
  <c r="D52" i="1"/>
  <c r="D10" i="1" s="1"/>
  <c r="E52" i="1"/>
  <c r="E10" i="1" s="1"/>
  <c r="E9" i="1" s="1"/>
  <c r="C53" i="1"/>
  <c r="D53" i="1"/>
  <c r="E53" i="1"/>
  <c r="E61" i="1" s="1"/>
  <c r="E62" i="1" s="1"/>
  <c r="C57" i="1"/>
  <c r="D57" i="1"/>
  <c r="D15" i="1" s="1"/>
  <c r="E57" i="1"/>
  <c r="E15" i="1" s="1"/>
  <c r="C61" i="1"/>
  <c r="C62" i="1" s="1"/>
  <c r="D68" i="1"/>
  <c r="E68" i="1"/>
  <c r="E11" i="1" s="1"/>
  <c r="D73" i="1"/>
  <c r="D16" i="1" s="1"/>
  <c r="E73" i="1"/>
  <c r="E16" i="1" s="1"/>
  <c r="E75" i="1"/>
  <c r="E20" i="1" s="1"/>
  <c r="E18" i="1" s="1"/>
  <c r="C77" i="1"/>
  <c r="C78" i="1" s="1"/>
  <c r="E77" i="1"/>
  <c r="E78" i="1"/>
  <c r="D9" i="1" l="1"/>
  <c r="E14" i="1"/>
  <c r="E22" i="1" s="1"/>
  <c r="E23" i="1" s="1"/>
  <c r="E24" i="1" s="1"/>
  <c r="E33" i="1" s="1"/>
  <c r="D14" i="1"/>
  <c r="C9" i="1"/>
  <c r="C22" i="1" s="1"/>
  <c r="C23" i="1" s="1"/>
  <c r="C24" i="1" s="1"/>
  <c r="C33" i="1" s="1"/>
  <c r="D77" i="1"/>
  <c r="D78" i="1" s="1"/>
  <c r="D61" i="1"/>
  <c r="D62" i="1" s="1"/>
  <c r="D22" i="1" l="1"/>
  <c r="D23" i="1" s="1"/>
  <c r="D24" i="1" s="1"/>
  <c r="D33" i="1" s="1"/>
</calcChain>
</file>

<file path=xl/sharedStrings.xml><?xml version="1.0" encoding="utf-8"?>
<sst xmlns="http://schemas.openxmlformats.org/spreadsheetml/2006/main" count="70" uniqueCount="46">
  <si>
    <t>VIII. Balance Presupuestario de Recursos Etiquetados sin Financiamiento Neto (VIII = VII – A3.2)</t>
  </si>
  <si>
    <t>VII. Balance Presupuestario de Recursos Etiquetados (VII = A2 + A3.2 – B2 + C2)</t>
  </si>
  <si>
    <t>C2. Remanentes de Transferencias Federales Etiquetadas aplicados en el periodo</t>
  </si>
  <si>
    <t>B2. Gasto Etiquetado (sin incluir Amortización de la Deuda Pública)</t>
  </si>
  <si>
    <t>G2. Amortización de la Deuda Pública con Gasto Etiquetado</t>
  </si>
  <si>
    <t>F2. Financiamiento con Fuente de Pago de Transferencias Federales Etiquetadas</t>
  </si>
  <si>
    <t>A3.2 Financiamiento Neto con Fuente de Pago de Transferencias Federales Etiquetadas (A3.2 = F2 – G2)</t>
  </si>
  <si>
    <t>A2. Transferencias Federales Etiquetadas</t>
  </si>
  <si>
    <t>Pagado</t>
  </si>
  <si>
    <t>Recaudado/</t>
  </si>
  <si>
    <t>Devengado</t>
  </si>
  <si>
    <t>Estimado/ Aprobado</t>
  </si>
  <si>
    <t>Concepto</t>
  </si>
  <si>
    <t>VI. Balance Presupuestario de Recursos Disponibles sin Financiamiento Neto (VI = V – A3.1)</t>
  </si>
  <si>
    <t>V. Balance Presupuestario de Recursos Disponibles (V = A1 + A3.1 – B 1 + C1)</t>
  </si>
  <si>
    <t>C1. Remanentes de Ingresos de Libre Disposición aplicados en el periodo</t>
  </si>
  <si>
    <t>B1. Gasto No Etiquetado (sin incluir Amortización de la Deuda Pública)</t>
  </si>
  <si>
    <t>G1. Amortización de la Deuda Pública con Gasto No Etiquetado</t>
  </si>
  <si>
    <t>F1. Financiamiento con Fuente de Pago de Ingresos de Libre Disposición</t>
  </si>
  <si>
    <t>A3.1 Financiamiento Neto con Fuente de Pago de Ingresos de Libre Disposición (A3.1 = F1 – G1)</t>
  </si>
  <si>
    <t xml:space="preserve">A1. Ingresos de Libre Disposición </t>
  </si>
  <si>
    <t>Aprobado</t>
  </si>
  <si>
    <t>Estimado/</t>
  </si>
  <si>
    <t>A3. Financiamiento Neto (A3 = F – G )</t>
  </si>
  <si>
    <t>G. Amortización de la Deuda (G = G1 + G2)</t>
  </si>
  <si>
    <t>F. Financiamiento (F = F1 + F2)</t>
  </si>
  <si>
    <t>IV. Balance Primario (IV = III + E)</t>
  </si>
  <si>
    <t>E2. Intereses, Comisiones y Gastos de la Deuda con Gasto Etiquetado</t>
  </si>
  <si>
    <t>E1. Intereses, Comisiones y Gastos de la Deuda con Gasto No Etiquetado</t>
  </si>
  <si>
    <t>E. Intereses, Comisiones y Gastos de la Deuda (E = E1+E2)</t>
  </si>
  <si>
    <t>III. Balance Presupuestario sin Financiamiento Neto y sin Remanentes del Ejercicio Anterior (III= II - C)</t>
  </si>
  <si>
    <t>II. Balance Presupuestario sin Financiamiento Neto (II = I - A3)</t>
  </si>
  <si>
    <t xml:space="preserve">I. Balance Presupuestario (I = A – B + C)  </t>
  </si>
  <si>
    <t>C. Remanentes del Ejercicio Anterior ( C = C1 + C2 )</t>
  </si>
  <si>
    <t xml:space="preserve">B2. Gasto Etiquetado (sin incluir Amortización de la Deuda Pública) </t>
  </si>
  <si>
    <r>
      <t>B. Egresos Presupuestarios</t>
    </r>
    <r>
      <rPr>
        <b/>
        <vertAlign val="superscript"/>
        <sz val="10"/>
        <color theme="1"/>
        <rFont val="Calibri"/>
        <family val="2"/>
        <scheme val="minor"/>
      </rPr>
      <t>1</t>
    </r>
    <r>
      <rPr>
        <b/>
        <sz val="10"/>
        <color theme="1"/>
        <rFont val="Calibri"/>
        <family val="2"/>
        <scheme val="minor"/>
      </rPr>
      <t xml:space="preserve"> (B = B1+B2)</t>
    </r>
  </si>
  <si>
    <t>A3. Financiamiento Neto</t>
  </si>
  <si>
    <t>A1. Ingresos de Libre Disposición</t>
  </si>
  <si>
    <t>A. Ingresos Totales (A = A1+A2+A3)</t>
  </si>
  <si>
    <t xml:space="preserve">Pagado </t>
  </si>
  <si>
    <t>Aprobado (d)</t>
  </si>
  <si>
    <t>Concepto (c)</t>
  </si>
  <si>
    <t>(CIFRAS EN PESOS)</t>
  </si>
  <si>
    <t>DEL 1 DE ENERO AL 31 DE DICIEMBRE DE 2020</t>
  </si>
  <si>
    <t>BALANCE PRESUPUESTARIO - LDF</t>
  </si>
  <si>
    <t>UNIVERSIDAD MICHOACANA DE SAN NICOLAS DE HIDALGO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</si>
</sst>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vertAlign val="superscript"/>
      <sz val="10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2">
    <xf numFmtId="0" fontId="0" fillId="0" borderId="0" xfId="0"/>
    <xf numFmtId="0" fontId="2" fillId="0" borderId="0" xfId="0" applyFont="1"/>
    <xf numFmtId="4" fontId="3" fillId="0" borderId="1" xfId="0" applyNumberFormat="1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4" fontId="3" fillId="0" borderId="4" xfId="0" applyNumberFormat="1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4" fontId="3" fillId="0" borderId="4" xfId="0" applyNumberFormat="1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4" fontId="2" fillId="0" borderId="4" xfId="0" applyNumberFormat="1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4" fontId="2" fillId="0" borderId="4" xfId="1" applyNumberFormat="1" applyFont="1" applyBorder="1" applyAlignment="1">
      <alignment vertical="center"/>
    </xf>
    <xf numFmtId="164" fontId="2" fillId="0" borderId="4" xfId="1" applyNumberFormat="1" applyFont="1" applyBorder="1" applyAlignment="1">
      <alignment vertical="center"/>
    </xf>
    <xf numFmtId="4" fontId="2" fillId="0" borderId="4" xfId="1" applyNumberFormat="1" applyFont="1" applyFill="1" applyBorder="1" applyAlignment="1">
      <alignment vertical="center"/>
    </xf>
    <xf numFmtId="0" fontId="2" fillId="0" borderId="5" xfId="0" applyFont="1" applyBorder="1" applyAlignment="1">
      <alignment horizontal="left" vertical="center" indent="1"/>
    </xf>
    <xf numFmtId="0" fontId="2" fillId="0" borderId="7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vertical="center"/>
    </xf>
    <xf numFmtId="0" fontId="3" fillId="0" borderId="9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2" fillId="0" borderId="0" xfId="0" applyFont="1" applyAlignment="1">
      <alignment horizontal="left" vertical="center" indent="1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4" fontId="2" fillId="0" borderId="1" xfId="0" applyNumberFormat="1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4" fontId="3" fillId="0" borderId="4" xfId="1" applyNumberFormat="1" applyFont="1" applyBorder="1" applyAlignment="1">
      <alignment vertical="center" wrapText="1"/>
    </xf>
    <xf numFmtId="4" fontId="3" fillId="0" borderId="4" xfId="0" applyNumberFormat="1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4" fontId="2" fillId="0" borderId="4" xfId="0" applyNumberFormat="1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5" xfId="0" applyFont="1" applyBorder="1" applyAlignment="1">
      <alignment horizontal="left" vertical="center" wrapText="1" indent="1"/>
    </xf>
    <xf numFmtId="0" fontId="2" fillId="0" borderId="9" xfId="0" applyFont="1" applyBorder="1" applyAlignment="1">
      <alignment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2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4" fontId="3" fillId="0" borderId="4" xfId="1" applyNumberFormat="1" applyFont="1" applyFill="1" applyBorder="1" applyAlignment="1">
      <alignment vertical="center" wrapText="1"/>
    </xf>
    <xf numFmtId="4" fontId="2" fillId="0" borderId="4" xfId="1" applyNumberFormat="1" applyFont="1" applyFill="1" applyBorder="1" applyAlignment="1">
      <alignment vertical="center" wrapText="1"/>
    </xf>
    <xf numFmtId="0" fontId="2" fillId="0" borderId="5" xfId="0" applyFont="1" applyBorder="1" applyAlignment="1">
      <alignment horizontal="left" vertical="center" wrapText="1" indent="2"/>
    </xf>
    <xf numFmtId="4" fontId="2" fillId="0" borderId="4" xfId="1" applyNumberFormat="1" applyFont="1" applyBorder="1" applyAlignment="1">
      <alignment vertical="center" wrapText="1"/>
    </xf>
    <xf numFmtId="4" fontId="2" fillId="0" borderId="7" xfId="0" applyNumberFormat="1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2" fillId="0" borderId="2" xfId="0" applyFont="1" applyBorder="1"/>
    <xf numFmtId="0" fontId="2" fillId="0" borderId="8" xfId="0" applyFont="1" applyBorder="1"/>
    <xf numFmtId="0" fontId="2" fillId="0" borderId="3" xfId="0" applyFont="1" applyBorder="1" applyAlignment="1">
      <alignment horizontal="left" vertical="center" inden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top"/>
    </xf>
    <xf numFmtId="0" fontId="3" fillId="0" borderId="11" xfId="0" applyFont="1" applyBorder="1" applyAlignment="1">
      <alignment horizontal="center" vertical="top"/>
    </xf>
    <xf numFmtId="0" fontId="3" fillId="0" borderId="10" xfId="0" applyFont="1" applyBorder="1" applyAlignment="1">
      <alignment horizontal="center" vertical="top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15877</xdr:colOff>
      <xdr:row>0</xdr:row>
      <xdr:rowOff>15876</xdr:rowOff>
    </xdr:from>
    <xdr:ext cx="1849709" cy="785538"/>
    <xdr:pic>
      <xdr:nvPicPr>
        <xdr:cNvPr id="2" name="image1.png">
          <a:extLst>
            <a:ext uri="{FF2B5EF4-FFF2-40B4-BE49-F238E27FC236}">
              <a16:creationId xmlns:a16="http://schemas.microsoft.com/office/drawing/2014/main" id="{C2A82B92-6EAC-4339-94DA-DE4CDC02B112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877" y="15876"/>
          <a:ext cx="1849709" cy="785538"/>
        </a:xfrm>
        <a:prstGeom prst="rect">
          <a:avLst/>
        </a:prstGeom>
        <a:ln/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ormatos%20LDF%20UMSNH%202020%20SF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ID"/>
      <sheetName val="PED  COG"/>
      <sheetName val="FORMATO 6B) CA"/>
      <sheetName val="FORMATO 6C) CF"/>
      <sheetName val="FORMATO 6D) SPC"/>
      <sheetName val="7A) PI"/>
      <sheetName val="7B) PE"/>
      <sheetName val="FORMATO 7C) RI"/>
      <sheetName val="FORMATO 7D) RE"/>
      <sheetName val="INFORME EST ACT"/>
    </sheetNames>
    <sheetDataSet>
      <sheetData sheetId="0">
        <row r="43">
          <cell r="D43">
            <v>4211913010.0799999</v>
          </cell>
          <cell r="G43">
            <v>3594603176.9700003</v>
          </cell>
          <cell r="H43">
            <v>3452849406.46</v>
          </cell>
        </row>
        <row r="68">
          <cell r="G68">
            <v>131674919.73999999</v>
          </cell>
          <cell r="I68">
            <v>129803214.94</v>
          </cell>
        </row>
      </sheetData>
      <sheetData sheetId="1">
        <row r="8">
          <cell r="F8">
            <v>3759587534.2399998</v>
          </cell>
          <cell r="G8">
            <v>3276713670.8200002</v>
          </cell>
        </row>
        <row r="83">
          <cell r="F83">
            <v>85550240.38000001</v>
          </cell>
          <cell r="G83">
            <v>70255552.829999998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81032B-E85E-4B3C-B107-CA05249E2A1E}">
  <sheetPr>
    <pageSetUpPr fitToPage="1"/>
  </sheetPr>
  <dimension ref="A1:E79"/>
  <sheetViews>
    <sheetView tabSelected="1" zoomScale="145" zoomScaleNormal="145" workbookViewId="0">
      <selection sqref="A1:E1"/>
    </sheetView>
  </sheetViews>
  <sheetFormatPr baseColWidth="10" defaultColWidth="11.42578125" defaultRowHeight="12.75" x14ac:dyDescent="0.2"/>
  <cols>
    <col min="1" max="1" width="3.140625" style="1" customWidth="1"/>
    <col min="2" max="2" width="83.140625" style="1" bestFit="1" customWidth="1"/>
    <col min="3" max="3" width="17.28515625" style="1" bestFit="1" customWidth="1"/>
    <col min="4" max="5" width="14.7109375" style="1" bestFit="1" customWidth="1"/>
    <col min="6" max="16384" width="11.42578125" style="1"/>
  </cols>
  <sheetData>
    <row r="1" spans="1:5" x14ac:dyDescent="0.2">
      <c r="A1" s="81" t="s">
        <v>45</v>
      </c>
      <c r="B1" s="80"/>
      <c r="C1" s="80"/>
      <c r="D1" s="80"/>
      <c r="E1" s="79"/>
    </row>
    <row r="2" spans="1:5" x14ac:dyDescent="0.2">
      <c r="A2" s="78" t="s">
        <v>44</v>
      </c>
      <c r="B2" s="77"/>
      <c r="C2" s="77"/>
      <c r="D2" s="77"/>
      <c r="E2" s="76"/>
    </row>
    <row r="3" spans="1:5" x14ac:dyDescent="0.2">
      <c r="A3" s="75" t="s">
        <v>43</v>
      </c>
      <c r="B3" s="74"/>
      <c r="C3" s="74"/>
      <c r="D3" s="74"/>
      <c r="E3" s="73"/>
    </row>
    <row r="4" spans="1:5" x14ac:dyDescent="0.2">
      <c r="A4" s="72" t="s">
        <v>42</v>
      </c>
      <c r="B4" s="71"/>
      <c r="C4" s="71"/>
      <c r="D4" s="71"/>
      <c r="E4" s="70"/>
    </row>
    <row r="5" spans="1:5" x14ac:dyDescent="0.2">
      <c r="A5" s="69"/>
      <c r="B5" s="68"/>
      <c r="C5" s="68"/>
      <c r="D5" s="68"/>
      <c r="E5" s="67"/>
    </row>
    <row r="6" spans="1:5" x14ac:dyDescent="0.2">
      <c r="A6" s="28" t="s">
        <v>41</v>
      </c>
      <c r="B6" s="27"/>
      <c r="C6" s="65" t="s">
        <v>22</v>
      </c>
      <c r="D6" s="66" t="s">
        <v>10</v>
      </c>
      <c r="E6" s="65" t="s">
        <v>9</v>
      </c>
    </row>
    <row r="7" spans="1:5" x14ac:dyDescent="0.2">
      <c r="A7" s="4"/>
      <c r="B7" s="23"/>
      <c r="C7" s="63" t="s">
        <v>40</v>
      </c>
      <c r="D7" s="64"/>
      <c r="E7" s="63" t="s">
        <v>39</v>
      </c>
    </row>
    <row r="8" spans="1:5" x14ac:dyDescent="0.2">
      <c r="A8" s="62"/>
      <c r="B8" s="53"/>
      <c r="C8" s="61"/>
      <c r="D8" s="61"/>
      <c r="E8" s="61"/>
    </row>
    <row r="9" spans="1:5" x14ac:dyDescent="0.2">
      <c r="A9" s="51"/>
      <c r="B9" s="47" t="s">
        <v>38</v>
      </c>
      <c r="C9" s="46">
        <f>SUM(C10:C12)</f>
        <v>4211913010.0799999</v>
      </c>
      <c r="D9" s="46">
        <f>SUM(D10:D12)</f>
        <v>3726278096.71</v>
      </c>
      <c r="E9" s="46">
        <f>SUM(E10:E12)</f>
        <v>3582652621.4000001</v>
      </c>
    </row>
    <row r="10" spans="1:5" x14ac:dyDescent="0.2">
      <c r="A10" s="51"/>
      <c r="B10" s="59" t="s">
        <v>37</v>
      </c>
      <c r="C10" s="49">
        <f>C52</f>
        <v>4211913010.0799999</v>
      </c>
      <c r="D10" s="49">
        <f>D52</f>
        <v>3594603176.9700003</v>
      </c>
      <c r="E10" s="49">
        <f>E52</f>
        <v>3452849406.46</v>
      </c>
    </row>
    <row r="11" spans="1:5" x14ac:dyDescent="0.2">
      <c r="A11" s="51"/>
      <c r="B11" s="59" t="s">
        <v>7</v>
      </c>
      <c r="C11" s="49">
        <f>+C68</f>
        <v>0</v>
      </c>
      <c r="D11" s="60">
        <f>+D68</f>
        <v>131674919.73999999</v>
      </c>
      <c r="E11" s="60">
        <f>+E68</f>
        <v>129803214.94</v>
      </c>
    </row>
    <row r="12" spans="1:5" x14ac:dyDescent="0.2">
      <c r="A12" s="51"/>
      <c r="B12" s="59" t="s">
        <v>36</v>
      </c>
      <c r="C12" s="49">
        <f>+C46</f>
        <v>0</v>
      </c>
      <c r="D12" s="49">
        <f>+D46</f>
        <v>0</v>
      </c>
      <c r="E12" s="49">
        <f>+E46</f>
        <v>0</v>
      </c>
    </row>
    <row r="13" spans="1:5" x14ac:dyDescent="0.2">
      <c r="A13" s="51"/>
      <c r="B13" s="50"/>
      <c r="C13" s="49"/>
      <c r="D13" s="49"/>
      <c r="E13" s="49"/>
    </row>
    <row r="14" spans="1:5" ht="15" x14ac:dyDescent="0.2">
      <c r="A14" s="48"/>
      <c r="B14" s="47" t="s">
        <v>35</v>
      </c>
      <c r="C14" s="46">
        <f>SUM(C15:C16)</f>
        <v>4211913010.0799999</v>
      </c>
      <c r="D14" s="46">
        <f>SUM(D15:D16)</f>
        <v>3845137774.6199999</v>
      </c>
      <c r="E14" s="46">
        <f>SUM(E15:E16)</f>
        <v>3346969223.6500001</v>
      </c>
    </row>
    <row r="15" spans="1:5" x14ac:dyDescent="0.2">
      <c r="A15" s="51"/>
      <c r="B15" s="59" t="s">
        <v>16</v>
      </c>
      <c r="C15" s="49">
        <f>+C57</f>
        <v>4211913010.0799999</v>
      </c>
      <c r="D15" s="49">
        <f>+D57</f>
        <v>3759587534.2399998</v>
      </c>
      <c r="E15" s="49">
        <f>+E57</f>
        <v>3276713670.8200002</v>
      </c>
    </row>
    <row r="16" spans="1:5" x14ac:dyDescent="0.2">
      <c r="A16" s="51"/>
      <c r="B16" s="59" t="s">
        <v>34</v>
      </c>
      <c r="C16" s="49">
        <f>+C73</f>
        <v>0</v>
      </c>
      <c r="D16" s="49">
        <f>+D73</f>
        <v>85550240.38000001</v>
      </c>
      <c r="E16" s="49">
        <f>+E73</f>
        <v>70255552.829999998</v>
      </c>
    </row>
    <row r="17" spans="1:5" x14ac:dyDescent="0.2">
      <c r="A17" s="51"/>
      <c r="B17" s="50"/>
      <c r="C17" s="49"/>
      <c r="D17" s="49"/>
      <c r="E17" s="49"/>
    </row>
    <row r="18" spans="1:5" x14ac:dyDescent="0.2">
      <c r="A18" s="51"/>
      <c r="B18" s="47" t="s">
        <v>33</v>
      </c>
      <c r="C18" s="46">
        <f>SUM(C19:C20)</f>
        <v>0</v>
      </c>
      <c r="D18" s="46">
        <f>SUM(D19:D20)</f>
        <v>6981237.2900000019</v>
      </c>
      <c r="E18" s="57">
        <f>SUM(E19:E20)</f>
        <v>6981237.2900000019</v>
      </c>
    </row>
    <row r="19" spans="1:5" x14ac:dyDescent="0.2">
      <c r="A19" s="51"/>
      <c r="B19" s="59" t="s">
        <v>15</v>
      </c>
      <c r="C19" s="49">
        <f>+C59</f>
        <v>0</v>
      </c>
      <c r="D19" s="58">
        <f>+D59</f>
        <v>0</v>
      </c>
      <c r="E19" s="58">
        <f>+E59</f>
        <v>0</v>
      </c>
    </row>
    <row r="20" spans="1:5" x14ac:dyDescent="0.2">
      <c r="A20" s="51"/>
      <c r="B20" s="59" t="s">
        <v>2</v>
      </c>
      <c r="C20" s="49">
        <f>+C75</f>
        <v>0</v>
      </c>
      <c r="D20" s="58">
        <f>+D75</f>
        <v>6981237.2900000019</v>
      </c>
      <c r="E20" s="58">
        <f>+E75</f>
        <v>6981237.2900000019</v>
      </c>
    </row>
    <row r="21" spans="1:5" x14ac:dyDescent="0.2">
      <c r="A21" s="51"/>
      <c r="B21" s="50"/>
      <c r="C21" s="49"/>
      <c r="D21" s="49"/>
      <c r="E21" s="49"/>
    </row>
    <row r="22" spans="1:5" x14ac:dyDescent="0.2">
      <c r="A22" s="51"/>
      <c r="B22" s="47" t="s">
        <v>32</v>
      </c>
      <c r="C22" s="46">
        <f>+C9-C14+C18</f>
        <v>0</v>
      </c>
      <c r="D22" s="57">
        <f>+D9-D14+D18</f>
        <v>-111878440.61999984</v>
      </c>
      <c r="E22" s="57">
        <f>+E9-E14+E18</f>
        <v>242664635.03999999</v>
      </c>
    </row>
    <row r="23" spans="1:5" x14ac:dyDescent="0.2">
      <c r="A23" s="51"/>
      <c r="B23" s="47" t="s">
        <v>31</v>
      </c>
      <c r="C23" s="46">
        <f>+C22-C46</f>
        <v>0</v>
      </c>
      <c r="D23" s="45">
        <f>+D22-D46</f>
        <v>-111878440.61999984</v>
      </c>
      <c r="E23" s="45">
        <f>+E22-E46</f>
        <v>242664635.03999999</v>
      </c>
    </row>
    <row r="24" spans="1:5" x14ac:dyDescent="0.2">
      <c r="A24" s="51"/>
      <c r="B24" s="47" t="s">
        <v>30</v>
      </c>
      <c r="C24" s="46">
        <f>+C23-C18</f>
        <v>0</v>
      </c>
      <c r="D24" s="45">
        <f>+D23-D18</f>
        <v>-118859677.90999985</v>
      </c>
      <c r="E24" s="45">
        <f>+E23-E18</f>
        <v>235683397.75</v>
      </c>
    </row>
    <row r="25" spans="1:5" x14ac:dyDescent="0.2">
      <c r="A25" s="44"/>
      <c r="B25" s="43"/>
      <c r="C25" s="56"/>
      <c r="D25" s="56"/>
      <c r="E25" s="56"/>
    </row>
    <row r="26" spans="1:5" x14ac:dyDescent="0.2">
      <c r="A26" s="29"/>
    </row>
    <row r="27" spans="1:5" x14ac:dyDescent="0.2">
      <c r="A27" s="55" t="s">
        <v>12</v>
      </c>
      <c r="B27" s="55"/>
      <c r="C27" s="54" t="s">
        <v>21</v>
      </c>
      <c r="D27" s="54" t="s">
        <v>10</v>
      </c>
      <c r="E27" s="54" t="s">
        <v>8</v>
      </c>
    </row>
    <row r="28" spans="1:5" x14ac:dyDescent="0.2">
      <c r="A28" s="51"/>
      <c r="B28" s="53"/>
      <c r="C28" s="49"/>
      <c r="D28" s="49"/>
      <c r="E28" s="49"/>
    </row>
    <row r="29" spans="1:5" x14ac:dyDescent="0.2">
      <c r="A29" s="48"/>
      <c r="B29" s="47" t="s">
        <v>29</v>
      </c>
      <c r="C29" s="49">
        <f>+C30+C31</f>
        <v>0</v>
      </c>
      <c r="D29" s="49">
        <f>+D30+D31</f>
        <v>0</v>
      </c>
      <c r="E29" s="49">
        <f>+E30+E31</f>
        <v>0</v>
      </c>
    </row>
    <row r="30" spans="1:5" x14ac:dyDescent="0.2">
      <c r="A30" s="51"/>
      <c r="B30" s="52" t="s">
        <v>28</v>
      </c>
      <c r="C30" s="49">
        <v>0</v>
      </c>
      <c r="D30" s="49">
        <v>0</v>
      </c>
      <c r="E30" s="49">
        <v>0</v>
      </c>
    </row>
    <row r="31" spans="1:5" x14ac:dyDescent="0.2">
      <c r="A31" s="51"/>
      <c r="B31" s="52" t="s">
        <v>27</v>
      </c>
      <c r="C31" s="49">
        <v>0</v>
      </c>
      <c r="D31" s="49">
        <v>0</v>
      </c>
      <c r="E31" s="49">
        <v>0</v>
      </c>
    </row>
    <row r="32" spans="1:5" x14ac:dyDescent="0.2">
      <c r="A32" s="51"/>
      <c r="B32" s="50"/>
      <c r="C32" s="49"/>
      <c r="D32" s="49"/>
      <c r="E32" s="49"/>
    </row>
    <row r="33" spans="1:5" x14ac:dyDescent="0.2">
      <c r="A33" s="48"/>
      <c r="B33" s="47" t="s">
        <v>26</v>
      </c>
      <c r="C33" s="46">
        <f>+C24+C29</f>
        <v>0</v>
      </c>
      <c r="D33" s="45">
        <f>+D24+D29</f>
        <v>-118859677.90999985</v>
      </c>
      <c r="E33" s="45">
        <f>+E24+E29</f>
        <v>235683397.75</v>
      </c>
    </row>
    <row r="34" spans="1:5" x14ac:dyDescent="0.2">
      <c r="A34" s="44"/>
      <c r="B34" s="43"/>
      <c r="C34" s="42"/>
      <c r="D34" s="42"/>
      <c r="E34" s="42"/>
    </row>
    <row r="35" spans="1:5" x14ac:dyDescent="0.2">
      <c r="A35" s="29"/>
    </row>
    <row r="36" spans="1:5" x14ac:dyDescent="0.2">
      <c r="A36" s="40" t="s">
        <v>12</v>
      </c>
      <c r="B36" s="40"/>
      <c r="C36" s="39" t="s">
        <v>11</v>
      </c>
      <c r="D36" s="39" t="s">
        <v>10</v>
      </c>
      <c r="E36" s="38" t="s">
        <v>9</v>
      </c>
    </row>
    <row r="37" spans="1:5" x14ac:dyDescent="0.2">
      <c r="A37" s="37"/>
      <c r="B37" s="37"/>
      <c r="C37" s="36"/>
      <c r="D37" s="36"/>
      <c r="E37" s="35" t="s">
        <v>8</v>
      </c>
    </row>
    <row r="38" spans="1:5" x14ac:dyDescent="0.2">
      <c r="A38" s="13"/>
      <c r="B38" s="41"/>
      <c r="C38" s="11"/>
      <c r="D38" s="11"/>
      <c r="E38" s="11"/>
    </row>
    <row r="39" spans="1:5" x14ac:dyDescent="0.2">
      <c r="A39" s="10"/>
      <c r="B39" s="9" t="s">
        <v>25</v>
      </c>
      <c r="C39" s="11">
        <f>+C40+C41</f>
        <v>0</v>
      </c>
      <c r="D39" s="11">
        <f>+D40+D41</f>
        <v>0</v>
      </c>
      <c r="E39" s="11">
        <f>+E40+E41</f>
        <v>0</v>
      </c>
    </row>
    <row r="40" spans="1:5" x14ac:dyDescent="0.2">
      <c r="A40" s="13"/>
      <c r="B40" s="17" t="s">
        <v>18</v>
      </c>
      <c r="C40" s="11">
        <v>0</v>
      </c>
      <c r="D40" s="11">
        <v>0</v>
      </c>
      <c r="E40" s="11">
        <v>0</v>
      </c>
    </row>
    <row r="41" spans="1:5" x14ac:dyDescent="0.2">
      <c r="A41" s="13"/>
      <c r="B41" s="17" t="s">
        <v>5</v>
      </c>
      <c r="C41" s="11">
        <v>0</v>
      </c>
      <c r="D41" s="11">
        <v>0</v>
      </c>
      <c r="E41" s="11">
        <v>0</v>
      </c>
    </row>
    <row r="42" spans="1:5" x14ac:dyDescent="0.2">
      <c r="A42" s="10"/>
      <c r="B42" s="9" t="s">
        <v>24</v>
      </c>
      <c r="C42" s="11">
        <f>+C43+C44</f>
        <v>0</v>
      </c>
      <c r="D42" s="11">
        <f>+D43+D44</f>
        <v>0</v>
      </c>
      <c r="E42" s="11">
        <f>+E43+E44</f>
        <v>0</v>
      </c>
    </row>
    <row r="43" spans="1:5" x14ac:dyDescent="0.2">
      <c r="A43" s="13"/>
      <c r="B43" s="17" t="s">
        <v>17</v>
      </c>
      <c r="C43" s="11">
        <v>0</v>
      </c>
      <c r="D43" s="11">
        <v>0</v>
      </c>
      <c r="E43" s="11">
        <v>0</v>
      </c>
    </row>
    <row r="44" spans="1:5" x14ac:dyDescent="0.2">
      <c r="A44" s="13"/>
      <c r="B44" s="17" t="s">
        <v>4</v>
      </c>
      <c r="C44" s="11">
        <v>0</v>
      </c>
      <c r="D44" s="11">
        <v>0</v>
      </c>
      <c r="E44" s="11">
        <v>0</v>
      </c>
    </row>
    <row r="45" spans="1:5" x14ac:dyDescent="0.2">
      <c r="A45" s="13"/>
      <c r="B45" s="12"/>
      <c r="C45" s="11"/>
      <c r="D45" s="11"/>
      <c r="E45" s="11"/>
    </row>
    <row r="46" spans="1:5" x14ac:dyDescent="0.2">
      <c r="A46" s="7"/>
      <c r="B46" s="6" t="s">
        <v>23</v>
      </c>
      <c r="C46" s="5">
        <f>+C39-C42</f>
        <v>0</v>
      </c>
      <c r="D46" s="5">
        <f>+D39-D42</f>
        <v>0</v>
      </c>
      <c r="E46" s="5">
        <f>+E39-E42</f>
        <v>0</v>
      </c>
    </row>
    <row r="47" spans="1:5" x14ac:dyDescent="0.2">
      <c r="A47" s="4"/>
      <c r="B47" s="3"/>
      <c r="C47" s="2"/>
      <c r="D47" s="2"/>
      <c r="E47" s="2"/>
    </row>
    <row r="48" spans="1:5" x14ac:dyDescent="0.2">
      <c r="A48" s="29"/>
    </row>
    <row r="49" spans="1:5" x14ac:dyDescent="0.2">
      <c r="A49" s="40" t="s">
        <v>12</v>
      </c>
      <c r="B49" s="40"/>
      <c r="C49" s="38" t="s">
        <v>22</v>
      </c>
      <c r="D49" s="39" t="s">
        <v>10</v>
      </c>
      <c r="E49" s="38" t="s">
        <v>9</v>
      </c>
    </row>
    <row r="50" spans="1:5" x14ac:dyDescent="0.2">
      <c r="A50" s="37"/>
      <c r="B50" s="37"/>
      <c r="C50" s="35" t="s">
        <v>21</v>
      </c>
      <c r="D50" s="36"/>
      <c r="E50" s="35" t="s">
        <v>8</v>
      </c>
    </row>
    <row r="51" spans="1:5" x14ac:dyDescent="0.2">
      <c r="A51" s="34"/>
      <c r="B51" s="34"/>
      <c r="C51" s="18"/>
      <c r="D51" s="18"/>
      <c r="E51" s="18"/>
    </row>
    <row r="52" spans="1:5" x14ac:dyDescent="0.2">
      <c r="A52" s="13"/>
      <c r="B52" s="12" t="s">
        <v>20</v>
      </c>
      <c r="C52" s="11">
        <f>[1]EAID!D43</f>
        <v>4211913010.0799999</v>
      </c>
      <c r="D52" s="11">
        <f>[1]EAID!G43</f>
        <v>3594603176.9700003</v>
      </c>
      <c r="E52" s="11">
        <f>[1]EAID!H43</f>
        <v>3452849406.46</v>
      </c>
    </row>
    <row r="53" spans="1:5" x14ac:dyDescent="0.2">
      <c r="A53" s="13"/>
      <c r="B53" s="12" t="s">
        <v>19</v>
      </c>
      <c r="C53" s="11">
        <f>C54-C55</f>
        <v>0</v>
      </c>
      <c r="D53" s="11">
        <f>D54-D55</f>
        <v>0</v>
      </c>
      <c r="E53" s="11">
        <f>E54-E55</f>
        <v>0</v>
      </c>
    </row>
    <row r="54" spans="1:5" x14ac:dyDescent="0.2">
      <c r="A54" s="13"/>
      <c r="B54" s="17" t="s">
        <v>18</v>
      </c>
      <c r="C54" s="11">
        <v>0</v>
      </c>
      <c r="D54" s="11">
        <v>0</v>
      </c>
      <c r="E54" s="11">
        <v>0</v>
      </c>
    </row>
    <row r="55" spans="1:5" x14ac:dyDescent="0.2">
      <c r="A55" s="13"/>
      <c r="B55" s="17" t="s">
        <v>17</v>
      </c>
      <c r="C55" s="11"/>
      <c r="D55" s="11"/>
      <c r="E55" s="11"/>
    </row>
    <row r="56" spans="1:5" x14ac:dyDescent="0.2">
      <c r="A56" s="13"/>
      <c r="B56" s="12"/>
      <c r="C56" s="11"/>
      <c r="D56" s="11"/>
      <c r="E56" s="11"/>
    </row>
    <row r="57" spans="1:5" x14ac:dyDescent="0.2">
      <c r="A57" s="13"/>
      <c r="B57" s="12" t="s">
        <v>16</v>
      </c>
      <c r="C57" s="11">
        <f>C52</f>
        <v>4211913010.0799999</v>
      </c>
      <c r="D57" s="11">
        <f>'[1]PED  COG'!F8</f>
        <v>3759587534.2399998</v>
      </c>
      <c r="E57" s="11">
        <f>'[1]PED  COG'!G8</f>
        <v>3276713670.8200002</v>
      </c>
    </row>
    <row r="58" spans="1:5" x14ac:dyDescent="0.2">
      <c r="A58" s="13"/>
      <c r="B58" s="12"/>
      <c r="C58" s="11"/>
      <c r="D58" s="11"/>
      <c r="E58" s="11"/>
    </row>
    <row r="59" spans="1:5" x14ac:dyDescent="0.2">
      <c r="A59" s="13"/>
      <c r="B59" s="12" t="s">
        <v>15</v>
      </c>
      <c r="C59" s="11">
        <v>0</v>
      </c>
      <c r="D59" s="11">
        <v>0</v>
      </c>
      <c r="E59" s="11">
        <v>0</v>
      </c>
    </row>
    <row r="60" spans="1:5" x14ac:dyDescent="0.2">
      <c r="A60" s="13"/>
      <c r="B60" s="12"/>
      <c r="C60" s="33"/>
      <c r="D60" s="33"/>
      <c r="E60" s="33"/>
    </row>
    <row r="61" spans="1:5" x14ac:dyDescent="0.2">
      <c r="A61" s="10"/>
      <c r="B61" s="9" t="s">
        <v>14</v>
      </c>
      <c r="C61" s="8">
        <f>+C52+C53-C57+C59</f>
        <v>0</v>
      </c>
      <c r="D61" s="8">
        <f>+D52+D53-D57+D59</f>
        <v>-164984357.2699995</v>
      </c>
      <c r="E61" s="8">
        <f>+E52+E53-E57+E59</f>
        <v>176135735.63999987</v>
      </c>
    </row>
    <row r="62" spans="1:5" x14ac:dyDescent="0.2">
      <c r="A62" s="10"/>
      <c r="B62" s="9" t="s">
        <v>13</v>
      </c>
      <c r="C62" s="8">
        <f>+C61-C53</f>
        <v>0</v>
      </c>
      <c r="D62" s="8">
        <f>+D61-D53</f>
        <v>-164984357.2699995</v>
      </c>
      <c r="E62" s="8">
        <f>+E61-E53</f>
        <v>176135735.63999987</v>
      </c>
    </row>
    <row r="63" spans="1:5" x14ac:dyDescent="0.2">
      <c r="A63" s="32"/>
      <c r="B63" s="31"/>
      <c r="C63" s="30"/>
      <c r="D63" s="30"/>
      <c r="E63" s="30"/>
    </row>
    <row r="64" spans="1:5" x14ac:dyDescent="0.2">
      <c r="A64" s="29"/>
    </row>
    <row r="65" spans="1:5" x14ac:dyDescent="0.2">
      <c r="A65" s="28" t="s">
        <v>12</v>
      </c>
      <c r="B65" s="27"/>
      <c r="C65" s="26" t="s">
        <v>11</v>
      </c>
      <c r="D65" s="25" t="s">
        <v>10</v>
      </c>
      <c r="E65" s="24" t="s">
        <v>9</v>
      </c>
    </row>
    <row r="66" spans="1:5" x14ac:dyDescent="0.2">
      <c r="A66" s="4"/>
      <c r="B66" s="23"/>
      <c r="C66" s="22"/>
      <c r="D66" s="21"/>
      <c r="E66" s="20" t="s">
        <v>8</v>
      </c>
    </row>
    <row r="67" spans="1:5" x14ac:dyDescent="0.2">
      <c r="A67" s="19"/>
      <c r="B67" s="19"/>
      <c r="C67" s="18"/>
      <c r="D67" s="18"/>
      <c r="E67" s="18"/>
    </row>
    <row r="68" spans="1:5" x14ac:dyDescent="0.2">
      <c r="A68" s="13"/>
      <c r="B68" s="12" t="s">
        <v>7</v>
      </c>
      <c r="C68" s="11">
        <v>0</v>
      </c>
      <c r="D68" s="14">
        <f>[1]EAID!G68</f>
        <v>131674919.73999999</v>
      </c>
      <c r="E68" s="14">
        <f>[1]EAID!I68</f>
        <v>129803214.94</v>
      </c>
    </row>
    <row r="69" spans="1:5" x14ac:dyDescent="0.2">
      <c r="A69" s="13"/>
      <c r="B69" s="12" t="s">
        <v>6</v>
      </c>
      <c r="C69" s="11">
        <v>0</v>
      </c>
      <c r="D69" s="11">
        <v>0</v>
      </c>
      <c r="E69" s="11">
        <v>0</v>
      </c>
    </row>
    <row r="70" spans="1:5" x14ac:dyDescent="0.2">
      <c r="A70" s="13"/>
      <c r="B70" s="17" t="s">
        <v>5</v>
      </c>
      <c r="C70" s="11">
        <v>0</v>
      </c>
      <c r="D70" s="11">
        <v>0</v>
      </c>
      <c r="E70" s="11">
        <v>0</v>
      </c>
    </row>
    <row r="71" spans="1:5" x14ac:dyDescent="0.2">
      <c r="A71" s="13"/>
      <c r="B71" s="17" t="s">
        <v>4</v>
      </c>
      <c r="C71" s="11">
        <v>0</v>
      </c>
      <c r="D71" s="11">
        <v>0</v>
      </c>
      <c r="E71" s="11">
        <v>0</v>
      </c>
    </row>
    <row r="72" spans="1:5" x14ac:dyDescent="0.2">
      <c r="A72" s="13"/>
      <c r="B72" s="12"/>
      <c r="C72" s="11"/>
      <c r="D72" s="11"/>
      <c r="E72" s="11"/>
    </row>
    <row r="73" spans="1:5" x14ac:dyDescent="0.2">
      <c r="A73" s="13"/>
      <c r="B73" s="12" t="s">
        <v>3</v>
      </c>
      <c r="C73" s="11">
        <v>0</v>
      </c>
      <c r="D73" s="16">
        <f>'[1]PED  COG'!F83</f>
        <v>85550240.38000001</v>
      </c>
      <c r="E73" s="16">
        <f>'[1]PED  COG'!G83</f>
        <v>70255552.829999998</v>
      </c>
    </row>
    <row r="74" spans="1:5" x14ac:dyDescent="0.2">
      <c r="A74" s="13"/>
      <c r="B74" s="12"/>
      <c r="C74" s="11"/>
      <c r="D74" s="11"/>
      <c r="E74" s="11"/>
    </row>
    <row r="75" spans="1:5" x14ac:dyDescent="0.2">
      <c r="A75" s="13"/>
      <c r="B75" s="12" t="s">
        <v>2</v>
      </c>
      <c r="C75" s="11">
        <v>0</v>
      </c>
      <c r="D75" s="15">
        <v>6981237.2900000019</v>
      </c>
      <c r="E75" s="14">
        <f>D75</f>
        <v>6981237.2900000019</v>
      </c>
    </row>
    <row r="76" spans="1:5" x14ac:dyDescent="0.2">
      <c r="A76" s="13"/>
      <c r="B76" s="12"/>
      <c r="C76" s="11"/>
      <c r="D76" s="11"/>
      <c r="E76" s="11"/>
    </row>
    <row r="77" spans="1:5" x14ac:dyDescent="0.2">
      <c r="A77" s="10"/>
      <c r="B77" s="9" t="s">
        <v>1</v>
      </c>
      <c r="C77" s="8">
        <f>+C68+C69-C73+C75</f>
        <v>0</v>
      </c>
      <c r="D77" s="8">
        <f>+D68-D73+D75</f>
        <v>53105916.649999984</v>
      </c>
      <c r="E77" s="8">
        <f>+E68-E73+E75</f>
        <v>66528899.399999999</v>
      </c>
    </row>
    <row r="78" spans="1:5" x14ac:dyDescent="0.2">
      <c r="A78" s="7"/>
      <c r="B78" s="6" t="s">
        <v>0</v>
      </c>
      <c r="C78" s="5">
        <f>+C77-C69</f>
        <v>0</v>
      </c>
      <c r="D78" s="5">
        <f>+D77-D69</f>
        <v>53105916.649999984</v>
      </c>
      <c r="E78" s="5">
        <f>+E77-E69</f>
        <v>66528899.399999999</v>
      </c>
    </row>
    <row r="79" spans="1:5" x14ac:dyDescent="0.2">
      <c r="A79" s="4"/>
      <c r="B79" s="3"/>
      <c r="C79" s="2"/>
      <c r="D79" s="2"/>
      <c r="E79" s="2"/>
    </row>
  </sheetData>
  <mergeCells count="27">
    <mergeCell ref="A67:B67"/>
    <mergeCell ref="A78:A79"/>
    <mergeCell ref="B78:B79"/>
    <mergeCell ref="C78:C79"/>
    <mergeCell ref="D78:D79"/>
    <mergeCell ref="A46:A47"/>
    <mergeCell ref="B46:B47"/>
    <mergeCell ref="C46:C47"/>
    <mergeCell ref="A65:B66"/>
    <mergeCell ref="C65:C66"/>
    <mergeCell ref="D65:D66"/>
    <mergeCell ref="A6:B7"/>
    <mergeCell ref="D6:D7"/>
    <mergeCell ref="A27:B27"/>
    <mergeCell ref="A36:B37"/>
    <mergeCell ref="C36:C37"/>
    <mergeCell ref="D36:D37"/>
    <mergeCell ref="E46:E47"/>
    <mergeCell ref="E78:E79"/>
    <mergeCell ref="D46:D47"/>
    <mergeCell ref="A1:E1"/>
    <mergeCell ref="A2:E2"/>
    <mergeCell ref="A3:E3"/>
    <mergeCell ref="A4:E4"/>
    <mergeCell ref="A51:B51"/>
    <mergeCell ref="A49:B50"/>
    <mergeCell ref="D49:D50"/>
  </mergeCells>
  <printOptions horizontalCentered="1"/>
  <pageMargins left="0.70866141732283472" right="0.70866141732283472" top="0.74803149606299213" bottom="0.74803149606299213" header="0.31496062992125984" footer="0.31496062992125984"/>
  <pageSetup scale="6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BALANCE PRESP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</dc:creator>
  <cp:lastModifiedBy>SAR</cp:lastModifiedBy>
  <dcterms:created xsi:type="dcterms:W3CDTF">2021-04-27T14:34:35Z</dcterms:created>
  <dcterms:modified xsi:type="dcterms:W3CDTF">2021-04-27T14:34:45Z</dcterms:modified>
</cp:coreProperties>
</file>